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0350" activeTab="0"/>
  </bookViews>
  <sheets>
    <sheet name="Sheet1" sheetId="1" r:id="rId1"/>
  </sheets>
  <externalReferences>
    <externalReference r:id="rId4"/>
  </externalReferences>
  <definedNames>
    <definedName name="NPData">'[1]NP Data'!$A:$XFD</definedName>
    <definedName name="TRWebNo">'[1]TR-Web'!$B$11</definedName>
  </definedNames>
  <calcPr fullCalcOnLoad="1"/>
</workbook>
</file>

<file path=xl/sharedStrings.xml><?xml version="1.0" encoding="utf-8"?>
<sst xmlns="http://schemas.openxmlformats.org/spreadsheetml/2006/main" count="132" uniqueCount="85">
  <si>
    <t>Type Test Report</t>
  </si>
  <si>
    <t>Motor tested in accordance with IEC60034-2-1 &amp; AS/NZS1359.102.3.Efficiency as per IEC60034-2-1</t>
  </si>
  <si>
    <t xml:space="preserve"> (PLL determined from residual loss)</t>
  </si>
  <si>
    <t>SHANGHAI TOP MOTOR CO., LTD</t>
  </si>
  <si>
    <t>No.303 Kangliu Road</t>
  </si>
  <si>
    <t>Ph: 86 15000088129</t>
  </si>
  <si>
    <t>Type:</t>
  </si>
  <si>
    <t>TCI 200L-4</t>
  </si>
  <si>
    <t>Kang Qiao Industrial Area</t>
  </si>
  <si>
    <t>zk@techtop.net.cn</t>
  </si>
  <si>
    <t>TR Number:</t>
  </si>
  <si>
    <t>Pudong, Shanghai, China</t>
  </si>
  <si>
    <t>www.techtop.com</t>
  </si>
  <si>
    <t>Test Lab:</t>
  </si>
  <si>
    <t>Techtop factory</t>
  </si>
  <si>
    <t>Nameplate:</t>
  </si>
  <si>
    <t>Duty:</t>
  </si>
  <si>
    <t xml:space="preserve">S1 </t>
  </si>
  <si>
    <t>IP:</t>
  </si>
  <si>
    <t>Serial No:</t>
  </si>
  <si>
    <t xml:space="preserve"> Ins.Cl:</t>
  </si>
  <si>
    <t>F</t>
  </si>
  <si>
    <t>KG:</t>
  </si>
  <si>
    <t>Voltage</t>
  </si>
  <si>
    <t>Hz</t>
  </si>
  <si>
    <t>kW</t>
  </si>
  <si>
    <t>A</t>
  </si>
  <si>
    <t>cos fi</t>
  </si>
  <si>
    <t>r/min</t>
  </si>
  <si>
    <t>Eff.[%]</t>
  </si>
  <si>
    <t>400/690</t>
  </si>
  <si>
    <t>57.2/33.2</t>
  </si>
  <si>
    <t>Brg.DE:</t>
  </si>
  <si>
    <t>6312C3</t>
  </si>
  <si>
    <t>Brg.NDE:</t>
  </si>
  <si>
    <t>No Load Test:</t>
  </si>
  <si>
    <t>Current</t>
  </si>
  <si>
    <t>Input</t>
  </si>
  <si>
    <t>Freq.</t>
  </si>
  <si>
    <t>Speed</t>
  </si>
  <si>
    <t>Torque</t>
  </si>
  <si>
    <t>Output</t>
  </si>
  <si>
    <t>Power</t>
  </si>
  <si>
    <t>Eff.</t>
  </si>
  <si>
    <t>[V]</t>
  </si>
  <si>
    <t>[A]</t>
  </si>
  <si>
    <t>[W]</t>
  </si>
  <si>
    <t>[Hz]</t>
  </si>
  <si>
    <r>
      <t>[min</t>
    </r>
    <r>
      <rPr>
        <vertAlign val="superscript"/>
        <sz val="12"/>
        <color indexed="8"/>
        <rFont val="Times New Roman"/>
        <family val="1"/>
      </rPr>
      <t>-1</t>
    </r>
    <r>
      <rPr>
        <sz val="12"/>
        <color indexed="8"/>
        <rFont val="Times New Roman"/>
        <family val="1"/>
      </rPr>
      <t>]</t>
    </r>
  </si>
  <si>
    <t>[Nm]</t>
  </si>
  <si>
    <t>Factor</t>
  </si>
  <si>
    <t>[%]</t>
  </si>
  <si>
    <t>No load</t>
  </si>
  <si>
    <t>Load Test:</t>
  </si>
  <si>
    <t>Load</t>
  </si>
  <si>
    <t>[p.u]</t>
  </si>
  <si>
    <t>Full Load At 380V &amp; 420V</t>
  </si>
  <si>
    <t>380V</t>
  </si>
  <si>
    <t>420V</t>
  </si>
  <si>
    <t>Locked Rotor Test:</t>
  </si>
  <si>
    <t>Un (V)</t>
  </si>
  <si>
    <t>Ik  (A)</t>
  </si>
  <si>
    <t>Pk(W)</t>
  </si>
  <si>
    <t>Tk (Nm)</t>
  </si>
  <si>
    <t>cosφ</t>
  </si>
  <si>
    <t>Temperature Rise:</t>
  </si>
  <si>
    <t>Amb.Temperature:</t>
  </si>
  <si>
    <r>
      <t>[</t>
    </r>
    <r>
      <rPr>
        <sz val="12"/>
        <color indexed="8"/>
        <rFont val="宋体"/>
        <family val="0"/>
      </rPr>
      <t>℃</t>
    </r>
    <r>
      <rPr>
        <sz val="12"/>
        <color indexed="8"/>
        <rFont val="Times New Roman"/>
        <family val="1"/>
      </rPr>
      <t>]</t>
    </r>
  </si>
  <si>
    <t>Winding temperature rise:</t>
  </si>
  <si>
    <r>
      <t>[</t>
    </r>
    <r>
      <rPr>
        <sz val="12"/>
        <color indexed="8"/>
        <rFont val="宋体"/>
        <family val="0"/>
      </rPr>
      <t>K</t>
    </r>
    <r>
      <rPr>
        <sz val="12"/>
        <color indexed="8"/>
        <rFont val="Times New Roman"/>
        <family val="1"/>
      </rPr>
      <t>]</t>
    </r>
  </si>
  <si>
    <t>Cold Resistance:</t>
  </si>
  <si>
    <t>[Ω]</t>
  </si>
  <si>
    <t>Frame:</t>
  </si>
  <si>
    <t>Hot Resistance:</t>
  </si>
  <si>
    <t>Bearing:</t>
  </si>
  <si>
    <t>Torque And Current:</t>
  </si>
  <si>
    <t>Locked Rotor Tor./Rated Tor.:</t>
  </si>
  <si>
    <t>Breakdown Torque/Rated Torque:</t>
  </si>
  <si>
    <t>Locked Rotor Cur./Rated Cur.:</t>
  </si>
  <si>
    <t>Pullup Torque/Rated Torque:</t>
  </si>
  <si>
    <t>Check:</t>
  </si>
  <si>
    <t>Zhang Kai</t>
  </si>
  <si>
    <t>Operator:</t>
  </si>
  <si>
    <t>Li Jian</t>
  </si>
  <si>
    <t>Test Date: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</si>
</sst>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0.000_ "/>
    <numFmt numFmtId="180" formatCode="[$-409]dd/mmm/yy;@"/>
  </numFmts>
  <fonts count="52">
    <font>
      <sz val="12"/>
      <name val="Times New Roman"/>
      <family val="1"/>
    </font>
    <font>
      <sz val="11"/>
      <color indexed="8"/>
      <name val="宋体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32"/>
      <name val="Times New Roman"/>
      <family val="1"/>
    </font>
    <font>
      <sz val="9"/>
      <name val="Times New Roman"/>
      <family val="1"/>
    </font>
    <font>
      <sz val="12"/>
      <name val="宋体"/>
      <family val="0"/>
    </font>
    <font>
      <vertAlign val="superscript"/>
      <sz val="12"/>
      <color indexed="8"/>
      <name val="Times New Roman"/>
      <family val="1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/>
      <right style="thin"/>
      <top style="medium"/>
      <bottom/>
    </border>
    <border>
      <left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/>
      <top>
        <color indexed="63"/>
      </top>
      <bottom/>
    </border>
    <border>
      <left/>
      <right style="thin"/>
      <top/>
      <bottom style="thin"/>
    </border>
    <border>
      <left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/>
    </border>
    <border>
      <left>
        <color indexed="63"/>
      </left>
      <right style="thin"/>
      <top>
        <color indexed="63"/>
      </top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/>
    </border>
  </borders>
  <cellStyleXfs count="67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2" fillId="0" borderId="0">
      <alignment/>
      <protection/>
    </xf>
    <xf numFmtId="0" fontId="12" fillId="0" borderId="0">
      <alignment/>
      <protection/>
    </xf>
    <xf numFmtId="0" fontId="11" fillId="0" borderId="0">
      <alignment vertical="center"/>
      <protection/>
    </xf>
    <xf numFmtId="0" fontId="12" fillId="0" borderId="0">
      <alignment/>
      <protection/>
    </xf>
    <xf numFmtId="0" fontId="5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7" applyNumberFormat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8" applyNumberFormat="0" applyFont="0" applyAlignment="0" applyProtection="0"/>
  </cellStyleXfs>
  <cellXfs count="141">
    <xf numFmtId="0" fontId="0" fillId="0" borderId="0" xfId="0" applyAlignment="1">
      <alignment vertical="center"/>
    </xf>
    <xf numFmtId="0" fontId="2" fillId="0" borderId="0" xfId="40" applyFont="1" applyFill="1" applyProtection="1">
      <alignment/>
      <protection/>
    </xf>
    <xf numFmtId="0" fontId="3" fillId="0" borderId="0" xfId="40" applyFont="1" applyFill="1" applyProtection="1">
      <alignment/>
      <protection/>
    </xf>
    <xf numFmtId="0" fontId="4" fillId="0" borderId="0" xfId="40" applyFont="1" applyFill="1" applyAlignment="1" applyProtection="1">
      <alignment horizontal="left"/>
      <protection/>
    </xf>
    <xf numFmtId="0" fontId="4" fillId="0" borderId="0" xfId="40" applyFont="1" applyFill="1" applyAlignment="1" applyProtection="1">
      <alignment horizontal="right"/>
      <protection/>
    </xf>
    <xf numFmtId="0" fontId="3" fillId="0" borderId="0" xfId="40" applyFont="1" applyFill="1" applyAlignment="1" applyProtection="1">
      <alignment horizontal="right"/>
      <protection/>
    </xf>
    <xf numFmtId="0" fontId="5" fillId="0" borderId="0" xfId="44" applyFill="1" applyAlignment="1" applyProtection="1">
      <alignment horizontal="right"/>
      <protection/>
    </xf>
    <xf numFmtId="0" fontId="6" fillId="0" borderId="0" xfId="44" applyFont="1" applyFill="1" applyBorder="1" applyAlignment="1" applyProtection="1">
      <alignment horizontal="right" vertical="top"/>
      <protection/>
    </xf>
    <xf numFmtId="0" fontId="7" fillId="0" borderId="0" xfId="0" applyFont="1" applyAlignment="1">
      <alignment vertical="center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8" fillId="0" borderId="18" xfId="42" applyFont="1" applyBorder="1" applyAlignment="1">
      <alignment horizontal="center" vertical="top" wrapText="1"/>
      <protection/>
    </xf>
    <xf numFmtId="0" fontId="8" fillId="0" borderId="19" xfId="42" applyFont="1" applyBorder="1" applyAlignment="1">
      <alignment horizontal="center" vertical="top" wrapText="1"/>
      <protection/>
    </xf>
    <xf numFmtId="0" fontId="8" fillId="0" borderId="20" xfId="42" applyFont="1" applyBorder="1" applyAlignment="1">
      <alignment horizontal="center" vertical="top" wrapText="1"/>
      <protection/>
    </xf>
    <xf numFmtId="0" fontId="0" fillId="0" borderId="21" xfId="0" applyBorder="1" applyAlignment="1">
      <alignment vertical="center"/>
    </xf>
    <xf numFmtId="0" fontId="8" fillId="0" borderId="22" xfId="42" applyFont="1" applyBorder="1" applyAlignment="1">
      <alignment horizontal="center" vertical="top" wrapText="1"/>
      <protection/>
    </xf>
    <xf numFmtId="0" fontId="8" fillId="0" borderId="23" xfId="42" applyFont="1" applyBorder="1" applyAlignment="1">
      <alignment horizontal="center" vertical="top" wrapText="1"/>
      <protection/>
    </xf>
    <xf numFmtId="0" fontId="8" fillId="0" borderId="24" xfId="42" applyFont="1" applyBorder="1" applyAlignment="1">
      <alignment horizontal="center" vertical="top" wrapText="1"/>
      <protection/>
    </xf>
    <xf numFmtId="0" fontId="0" fillId="0" borderId="22" xfId="0" applyBorder="1" applyAlignment="1">
      <alignment horizontal="center" vertical="center"/>
    </xf>
    <xf numFmtId="177" fontId="0" fillId="0" borderId="13" xfId="0" applyNumberFormat="1" applyBorder="1" applyAlignment="1">
      <alignment horizontal="center" vertical="center"/>
    </xf>
    <xf numFmtId="178" fontId="0" fillId="0" borderId="13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177" fontId="9" fillId="0" borderId="13" xfId="0" applyNumberFormat="1" applyFont="1" applyBorder="1" applyAlignment="1">
      <alignment horizontal="center" vertical="center"/>
    </xf>
    <xf numFmtId="178" fontId="9" fillId="0" borderId="13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6" fontId="9" fillId="0" borderId="13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  <xf numFmtId="178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0" fontId="8" fillId="0" borderId="27" xfId="42" applyFont="1" applyBorder="1" applyAlignment="1">
      <alignment horizontal="center" vertical="top" wrapText="1"/>
      <protection/>
    </xf>
    <xf numFmtId="0" fontId="8" fillId="0" borderId="28" xfId="42" applyFont="1" applyBorder="1" applyAlignment="1">
      <alignment horizontal="center" vertical="top" wrapText="1"/>
      <protection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78" fontId="0" fillId="0" borderId="13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78" fontId="0" fillId="0" borderId="16" xfId="0" applyNumberFormat="1" applyFont="1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8" fontId="0" fillId="0" borderId="0" xfId="0" applyNumberFormat="1" applyFont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8" fillId="0" borderId="29" xfId="42" applyFont="1" applyBorder="1" applyAlignment="1">
      <alignment horizontal="center" vertical="top" wrapText="1"/>
      <protection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8" fillId="0" borderId="30" xfId="42" applyFont="1" applyBorder="1" applyAlignment="1">
      <alignment horizontal="left" vertical="top" wrapText="1"/>
      <protection/>
    </xf>
    <xf numFmtId="0" fontId="0" fillId="0" borderId="30" xfId="0" applyBorder="1" applyAlignment="1">
      <alignment vertical="center"/>
    </xf>
    <xf numFmtId="0" fontId="0" fillId="0" borderId="30" xfId="0" applyBorder="1" applyAlignment="1">
      <alignment horizontal="right" vertical="center"/>
    </xf>
    <xf numFmtId="179" fontId="0" fillId="0" borderId="0" xfId="0" applyNumberFormat="1" applyBorder="1" applyAlignment="1">
      <alignment horizontal="center" vertical="center"/>
    </xf>
    <xf numFmtId="0" fontId="8" fillId="0" borderId="0" xfId="42" applyFont="1" applyBorder="1" applyAlignment="1">
      <alignment horizontal="left" vertical="center" wrapText="1"/>
      <protection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179" fontId="0" fillId="0" borderId="31" xfId="0" applyNumberFormat="1" applyBorder="1" applyAlignment="1">
      <alignment horizontal="center" vertical="center"/>
    </xf>
    <xf numFmtId="0" fontId="8" fillId="0" borderId="31" xfId="42" applyFont="1" applyBorder="1" applyAlignment="1">
      <alignment horizontal="left" vertical="top" wrapText="1"/>
      <protection/>
    </xf>
    <xf numFmtId="0" fontId="0" fillId="0" borderId="31" xfId="0" applyBorder="1" applyAlignment="1">
      <alignment vertical="center"/>
    </xf>
    <xf numFmtId="0" fontId="0" fillId="0" borderId="31" xfId="0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0" xfId="41" applyNumberFormat="1" applyFont="1" applyFill="1" applyBorder="1" applyAlignment="1">
      <alignment horizontal="right" vertical="center"/>
      <protection/>
    </xf>
    <xf numFmtId="177" fontId="0" fillId="0" borderId="30" xfId="0" applyNumberFormat="1" applyFont="1" applyBorder="1" applyAlignment="1">
      <alignment horizontal="left" vertical="center"/>
    </xf>
    <xf numFmtId="0" fontId="0" fillId="0" borderId="30" xfId="0" applyFont="1" applyBorder="1" applyAlignment="1">
      <alignment vertical="center"/>
    </xf>
    <xf numFmtId="0" fontId="0" fillId="0" borderId="30" xfId="43" applyNumberFormat="1" applyFont="1" applyFill="1" applyBorder="1" applyAlignment="1">
      <alignment vertical="center" wrapText="1"/>
      <protection/>
    </xf>
    <xf numFmtId="0" fontId="0" fillId="0" borderId="30" xfId="43" applyNumberFormat="1" applyFont="1" applyFill="1" applyBorder="1" applyAlignment="1">
      <alignment horizontal="right" vertical="center"/>
      <protection/>
    </xf>
    <xf numFmtId="0" fontId="0" fillId="0" borderId="33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1" xfId="41" applyNumberFormat="1" applyFont="1" applyFill="1" applyBorder="1" applyAlignment="1">
      <alignment horizontal="right" vertical="center"/>
      <protection/>
    </xf>
    <xf numFmtId="177" fontId="0" fillId="0" borderId="31" xfId="0" applyNumberFormat="1" applyFont="1" applyBorder="1" applyAlignment="1">
      <alignment horizontal="left" vertical="center"/>
    </xf>
    <xf numFmtId="0" fontId="0" fillId="0" borderId="31" xfId="0" applyFont="1" applyBorder="1" applyAlignment="1">
      <alignment vertical="center"/>
    </xf>
    <xf numFmtId="0" fontId="0" fillId="0" borderId="31" xfId="43" applyNumberFormat="1" applyFont="1" applyFill="1" applyBorder="1" applyAlignment="1">
      <alignment vertical="center" wrapText="1"/>
      <protection/>
    </xf>
    <xf numFmtId="0" fontId="0" fillId="0" borderId="31" xfId="43" applyNumberFormat="1" applyFont="1" applyFill="1" applyBorder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41" applyNumberFormat="1" applyFont="1" applyFill="1" applyAlignment="1">
      <alignment horizontal="right" vertical="center"/>
      <protection/>
    </xf>
    <xf numFmtId="0" fontId="0" fillId="0" borderId="0" xfId="0" applyFont="1" applyAlignment="1">
      <alignment horizontal="left" vertical="center"/>
    </xf>
    <xf numFmtId="0" fontId="0" fillId="0" borderId="0" xfId="43" applyNumberFormat="1" applyFont="1" applyFill="1" applyAlignment="1">
      <alignment vertical="center" wrapText="1"/>
      <protection/>
    </xf>
    <xf numFmtId="0" fontId="0" fillId="0" borderId="0" xfId="43" applyNumberFormat="1" applyFont="1" applyFill="1" applyAlignment="1">
      <alignment horizontal="right" vertical="center"/>
      <protection/>
    </xf>
    <xf numFmtId="0" fontId="0" fillId="0" borderId="34" xfId="0" applyBorder="1" applyAlignment="1">
      <alignment horizontal="right" vertical="center"/>
    </xf>
    <xf numFmtId="0" fontId="0" fillId="0" borderId="35" xfId="0" applyBorder="1" applyAlignment="1">
      <alignment horizontal="left" vertical="center"/>
    </xf>
    <xf numFmtId="0" fontId="0" fillId="0" borderId="35" xfId="0" applyBorder="1" applyAlignment="1">
      <alignment vertical="center"/>
    </xf>
    <xf numFmtId="0" fontId="0" fillId="0" borderId="34" xfId="0" applyFont="1" applyBorder="1" applyAlignment="1">
      <alignment horizontal="right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1" fillId="0" borderId="0" xfId="40" applyFont="1" applyFill="1" applyAlignment="1" applyProtection="1">
      <alignment horizontal="right"/>
      <protection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vertical="top"/>
    </xf>
    <xf numFmtId="0" fontId="8" fillId="0" borderId="36" xfId="42" applyFont="1" applyBorder="1" applyAlignment="1">
      <alignment horizontal="center" vertical="top" wrapText="1"/>
      <protection/>
    </xf>
    <xf numFmtId="0" fontId="8" fillId="0" borderId="37" xfId="42" applyFont="1" applyBorder="1" applyAlignment="1">
      <alignment horizontal="center" vertical="top" wrapText="1"/>
      <protection/>
    </xf>
    <xf numFmtId="176" fontId="9" fillId="0" borderId="14" xfId="0" applyNumberFormat="1" applyFont="1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  <xf numFmtId="176" fontId="0" fillId="0" borderId="38" xfId="0" applyNumberFormat="1" applyFont="1" applyBorder="1" applyAlignment="1">
      <alignment horizontal="center" vertical="center"/>
    </xf>
    <xf numFmtId="0" fontId="8" fillId="0" borderId="36" xfId="42" applyFont="1" applyBorder="1" applyAlignment="1">
      <alignment horizontal="left" vertical="top" wrapText="1"/>
      <protection/>
    </xf>
    <xf numFmtId="0" fontId="8" fillId="0" borderId="37" xfId="42" applyFont="1" applyBorder="1" applyAlignment="1">
      <alignment horizontal="left" vertical="top" wrapText="1"/>
      <protection/>
    </xf>
    <xf numFmtId="0" fontId="8" fillId="0" borderId="39" xfId="42" applyFont="1" applyBorder="1" applyAlignment="1">
      <alignment horizontal="left" vertical="top" wrapText="1"/>
      <protection/>
    </xf>
    <xf numFmtId="0" fontId="0" fillId="0" borderId="0" xfId="0" applyAlignment="1">
      <alignment horizontal="right" vertical="center"/>
    </xf>
    <xf numFmtId="0" fontId="0" fillId="0" borderId="36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180" fontId="0" fillId="0" borderId="35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0" fontId="2" fillId="0" borderId="0" xfId="40" applyFont="1" applyFill="1" applyAlignment="1" applyProtection="1">
      <alignment horizontal="left"/>
      <protection/>
    </xf>
    <xf numFmtId="0" fontId="0" fillId="0" borderId="16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0" fontId="0" fillId="0" borderId="32" xfId="40" applyFont="1" applyFill="1" applyBorder="1" applyAlignment="1" applyProtection="1">
      <alignment horizontal="right"/>
      <protection/>
    </xf>
    <xf numFmtId="0" fontId="0" fillId="0" borderId="30" xfId="40" applyFont="1" applyFill="1" applyBorder="1" applyAlignment="1" applyProtection="1">
      <alignment horizontal="right"/>
      <protection/>
    </xf>
    <xf numFmtId="0" fontId="0" fillId="0" borderId="41" xfId="40" applyFont="1" applyFill="1" applyBorder="1" applyAlignment="1" applyProtection="1">
      <alignment horizontal="right"/>
      <protection/>
    </xf>
    <xf numFmtId="0" fontId="0" fillId="0" borderId="0" xfId="40" applyFont="1" applyFill="1" applyBorder="1" applyAlignment="1" applyProtection="1">
      <alignment horizontal="right"/>
      <protection/>
    </xf>
    <xf numFmtId="0" fontId="0" fillId="0" borderId="33" xfId="40" applyFont="1" applyFill="1" applyBorder="1" applyAlignment="1" applyProtection="1">
      <alignment horizontal="right"/>
      <protection/>
    </xf>
    <xf numFmtId="0" fontId="0" fillId="0" borderId="31" xfId="40" applyFont="1" applyFill="1" applyBorder="1" applyAlignment="1" applyProtection="1">
      <alignment horizontal="right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2" xfId="41"/>
    <cellStyle name="常规_Sheet1_3" xfId="42"/>
    <cellStyle name="常规_Sheet1_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304800</xdr:rowOff>
    </xdr:from>
    <xdr:to>
      <xdr:col>2</xdr:col>
      <xdr:colOff>495300</xdr:colOff>
      <xdr:row>2</xdr:row>
      <xdr:rowOff>85725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04800"/>
          <a:ext cx="1990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kyDrive\&#28595;&#22823;\&#28595;&#22823;\&#28595;&#22823;&#21033;&#20122;MEPS2&#30005;&#26426;A&#27861;&#27979;&#35797;&#25968;&#25454;&#2421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out"/>
      <sheetName val="Index"/>
      <sheetName val="NP Data"/>
      <sheetName val="RT Data"/>
      <sheetName val="NL Test"/>
      <sheetName val="Load T"/>
      <sheetName val="St. Test"/>
      <sheetName val="HRT Data"/>
      <sheetName val="HRT2 Data"/>
      <sheetName val="tE-Test"/>
      <sheetName val="Other Tests"/>
      <sheetName val="Spl Tests"/>
      <sheetName val="TR-Web"/>
      <sheetName val="TReport"/>
      <sheetName val="TReport-Exe"/>
      <sheetName val="tE-Test calc"/>
      <sheetName val="TReport-Exn"/>
      <sheetName val="TReport-DIP"/>
      <sheetName val="TR-IEC2A"/>
      <sheetName val="TR-IEC2M"/>
      <sheetName val="Charts"/>
      <sheetName val="NL Calcn"/>
      <sheetName val="Eff Calcn_IEC2."/>
      <sheetName val="Eff Calcn_IEC2A"/>
      <sheetName val="Eff Calcn_IEC2M"/>
      <sheetName val="Eff Calcn_AS"/>
      <sheetName val="Meps Table"/>
      <sheetName val="NP Figures"/>
      <sheetName val="NP Data adjusted"/>
      <sheetName val="Cat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k@techtop.net.cn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tabSelected="1" zoomScaleSheetLayoutView="100" zoomScalePageLayoutView="0" workbookViewId="0" topLeftCell="A33">
      <selection activeCell="I46" sqref="I46"/>
    </sheetView>
  </sheetViews>
  <sheetFormatPr defaultColWidth="9.00390625" defaultRowHeight="15.75"/>
  <cols>
    <col min="1" max="1" width="9.00390625" style="0" bestFit="1" customWidth="1"/>
    <col min="2" max="2" width="11.50390625" style="0" bestFit="1" customWidth="1"/>
    <col min="3" max="8" width="9.00390625" style="0" bestFit="1" customWidth="1"/>
    <col min="9" max="9" width="10.25390625" style="0" bestFit="1" customWidth="1"/>
    <col min="10" max="10" width="9.00390625" style="0" bestFit="1" customWidth="1"/>
  </cols>
  <sheetData>
    <row r="1" ht="40.5" customHeight="1">
      <c r="J1" s="107" t="s">
        <v>0</v>
      </c>
    </row>
    <row r="2" ht="15.75">
      <c r="J2" s="108" t="s">
        <v>1</v>
      </c>
    </row>
    <row r="3" ht="15.75">
      <c r="J3" s="109" t="s">
        <v>2</v>
      </c>
    </row>
    <row r="4" spans="1:2" s="1" customFormat="1" ht="12.75">
      <c r="A4" s="2" t="s">
        <v>3</v>
      </c>
      <c r="B4" s="2"/>
    </row>
    <row r="5" spans="1:10" s="1" customFormat="1" ht="12.75">
      <c r="A5" s="3" t="s">
        <v>4</v>
      </c>
      <c r="B5" s="3"/>
      <c r="D5" s="4"/>
      <c r="E5" s="4" t="s">
        <v>5</v>
      </c>
      <c r="H5" s="5" t="s">
        <v>6</v>
      </c>
      <c r="I5" s="125" t="s">
        <v>7</v>
      </c>
      <c r="J5" s="125"/>
    </row>
    <row r="6" spans="1:10" s="1" customFormat="1" ht="12.75">
      <c r="A6" s="3" t="s">
        <v>8</v>
      </c>
      <c r="B6" s="3"/>
      <c r="D6" s="6"/>
      <c r="E6" s="6" t="s">
        <v>9</v>
      </c>
      <c r="H6" s="5" t="s">
        <v>10</v>
      </c>
      <c r="I6" s="125">
        <v>2012061201</v>
      </c>
      <c r="J6" s="125"/>
    </row>
    <row r="7" spans="1:9" s="1" customFormat="1" ht="12.75">
      <c r="A7" s="3" t="s">
        <v>11</v>
      </c>
      <c r="B7" s="3"/>
      <c r="D7" s="7"/>
      <c r="E7" s="7" t="s">
        <v>12</v>
      </c>
      <c r="H7" s="5" t="s">
        <v>13</v>
      </c>
      <c r="I7" s="1" t="s">
        <v>14</v>
      </c>
    </row>
    <row r="8" ht="12.75" customHeight="1">
      <c r="M8" s="110"/>
    </row>
    <row r="9" ht="18.75">
      <c r="A9" s="8" t="s">
        <v>15</v>
      </c>
    </row>
    <row r="10" spans="1:10" ht="15.75">
      <c r="A10" s="9" t="s">
        <v>6</v>
      </c>
      <c r="B10" s="10" t="s">
        <v>7</v>
      </c>
      <c r="C10" s="10"/>
      <c r="D10" s="11" t="s">
        <v>16</v>
      </c>
      <c r="E10" s="12" t="s">
        <v>17</v>
      </c>
      <c r="F10" s="11" t="s">
        <v>18</v>
      </c>
      <c r="G10" s="13">
        <v>55</v>
      </c>
      <c r="H10" s="14"/>
      <c r="I10" s="14"/>
      <c r="J10" s="14"/>
    </row>
    <row r="11" spans="1:10" ht="15.75">
      <c r="A11" s="15" t="s">
        <v>19</v>
      </c>
      <c r="B11" s="16">
        <v>2012030711</v>
      </c>
      <c r="C11" s="17"/>
      <c r="D11" s="18" t="s">
        <v>20</v>
      </c>
      <c r="E11" s="16" t="s">
        <v>21</v>
      </c>
      <c r="F11" s="18" t="s">
        <v>22</v>
      </c>
      <c r="G11" s="19">
        <v>242</v>
      </c>
      <c r="H11" s="14"/>
      <c r="I11" s="14"/>
      <c r="J11" s="14"/>
    </row>
    <row r="12" spans="1:7" ht="15.75">
      <c r="A12" s="20" t="s">
        <v>23</v>
      </c>
      <c r="B12" s="21" t="s">
        <v>24</v>
      </c>
      <c r="C12" s="21" t="s">
        <v>25</v>
      </c>
      <c r="D12" s="21" t="s">
        <v>26</v>
      </c>
      <c r="E12" s="21" t="s">
        <v>27</v>
      </c>
      <c r="F12" s="21" t="s">
        <v>28</v>
      </c>
      <c r="G12" s="22" t="s">
        <v>29</v>
      </c>
    </row>
    <row r="13" spans="1:7" ht="15.75">
      <c r="A13" s="20" t="s">
        <v>30</v>
      </c>
      <c r="B13" s="21">
        <v>50</v>
      </c>
      <c r="C13" s="21">
        <v>30</v>
      </c>
      <c r="D13" s="21" t="s">
        <v>31</v>
      </c>
      <c r="E13" s="21">
        <v>0.82</v>
      </c>
      <c r="F13" s="21">
        <v>1480</v>
      </c>
      <c r="G13" s="23">
        <v>92.3</v>
      </c>
    </row>
    <row r="14" spans="1:7" ht="15.75">
      <c r="A14" s="24" t="s">
        <v>32</v>
      </c>
      <c r="B14" s="126" t="s">
        <v>33</v>
      </c>
      <c r="C14" s="126"/>
      <c r="D14" s="25" t="s">
        <v>34</v>
      </c>
      <c r="E14" s="126" t="s">
        <v>33</v>
      </c>
      <c r="F14" s="126"/>
      <c r="G14" s="127"/>
    </row>
    <row r="16" ht="18.75">
      <c r="A16" s="8" t="s">
        <v>35</v>
      </c>
    </row>
    <row r="17" spans="1:10" ht="15.75">
      <c r="A17" s="26"/>
      <c r="B17" s="27" t="s">
        <v>23</v>
      </c>
      <c r="C17" s="28" t="s">
        <v>36</v>
      </c>
      <c r="D17" s="28" t="s">
        <v>37</v>
      </c>
      <c r="E17" s="29" t="s">
        <v>38</v>
      </c>
      <c r="F17" s="28" t="s">
        <v>39</v>
      </c>
      <c r="G17" s="28" t="s">
        <v>40</v>
      </c>
      <c r="H17" s="28" t="s">
        <v>41</v>
      </c>
      <c r="I17" s="28" t="s">
        <v>42</v>
      </c>
      <c r="J17" s="111" t="s">
        <v>43</v>
      </c>
    </row>
    <row r="18" spans="1:10" ht="18.75">
      <c r="A18" s="30"/>
      <c r="B18" s="31" t="s">
        <v>44</v>
      </c>
      <c r="C18" s="32" t="s">
        <v>45</v>
      </c>
      <c r="D18" s="32" t="s">
        <v>46</v>
      </c>
      <c r="E18" s="33" t="s">
        <v>47</v>
      </c>
      <c r="F18" s="32" t="s">
        <v>48</v>
      </c>
      <c r="G18" s="32" t="s">
        <v>49</v>
      </c>
      <c r="H18" s="32" t="s">
        <v>46</v>
      </c>
      <c r="I18" s="32" t="s">
        <v>50</v>
      </c>
      <c r="J18" s="112" t="s">
        <v>51</v>
      </c>
    </row>
    <row r="19" spans="1:10" ht="15.75">
      <c r="A19" s="20" t="s">
        <v>52</v>
      </c>
      <c r="B19" s="34">
        <v>370</v>
      </c>
      <c r="C19" s="35">
        <v>21.38</v>
      </c>
      <c r="D19" s="36">
        <v>728</v>
      </c>
      <c r="E19" s="21">
        <v>50</v>
      </c>
      <c r="F19" s="21">
        <v>1500</v>
      </c>
      <c r="G19" s="37">
        <v>0</v>
      </c>
      <c r="H19" s="21">
        <v>0</v>
      </c>
      <c r="I19" s="35">
        <f>IF(MIN(B19,C19)&gt;0,D19/B19/C19/SQRT(3),"-")</f>
        <v>0.05313263165500058</v>
      </c>
      <c r="J19" s="23">
        <v>0</v>
      </c>
    </row>
    <row r="20" spans="1:10" ht="15.75">
      <c r="A20" s="38" t="s">
        <v>52</v>
      </c>
      <c r="B20" s="39">
        <v>400</v>
      </c>
      <c r="C20" s="40">
        <v>26.91</v>
      </c>
      <c r="D20" s="41">
        <v>999</v>
      </c>
      <c r="E20" s="42">
        <v>50</v>
      </c>
      <c r="F20" s="42">
        <v>1500</v>
      </c>
      <c r="G20" s="43">
        <v>0</v>
      </c>
      <c r="H20" s="42">
        <v>0</v>
      </c>
      <c r="I20" s="40">
        <f>IF(MIN(B20,C20)&gt;0,D20/B20/C20/SQRT(3),"-")</f>
        <v>0.053583511605391695</v>
      </c>
      <c r="J20" s="113">
        <v>0</v>
      </c>
    </row>
    <row r="21" spans="1:10" ht="15.75">
      <c r="A21" s="44" t="s">
        <v>52</v>
      </c>
      <c r="B21" s="45">
        <v>420</v>
      </c>
      <c r="C21" s="46">
        <v>32.02</v>
      </c>
      <c r="D21" s="47">
        <v>1290</v>
      </c>
      <c r="E21" s="48">
        <v>50</v>
      </c>
      <c r="F21" s="48">
        <v>1500</v>
      </c>
      <c r="G21" s="49">
        <v>0</v>
      </c>
      <c r="H21" s="48">
        <v>0</v>
      </c>
      <c r="I21" s="46">
        <f>IF(MIN(B21,C21)&gt;0,D21/B21/C21/SQRT(3),"-")</f>
        <v>0.055380703076545704</v>
      </c>
      <c r="J21" s="114">
        <v>0</v>
      </c>
    </row>
    <row r="23" ht="18.75">
      <c r="A23" s="8" t="s">
        <v>53</v>
      </c>
    </row>
    <row r="24" spans="1:10" ht="15.75">
      <c r="A24" s="50" t="s">
        <v>54</v>
      </c>
      <c r="B24" s="27" t="s">
        <v>23</v>
      </c>
      <c r="C24" s="28" t="s">
        <v>36</v>
      </c>
      <c r="D24" s="28" t="s">
        <v>37</v>
      </c>
      <c r="E24" s="29" t="s">
        <v>38</v>
      </c>
      <c r="F24" s="28" t="s">
        <v>39</v>
      </c>
      <c r="G24" s="28" t="s">
        <v>40</v>
      </c>
      <c r="H24" s="28" t="s">
        <v>41</v>
      </c>
      <c r="I24" s="28" t="s">
        <v>42</v>
      </c>
      <c r="J24" s="111" t="s">
        <v>43</v>
      </c>
    </row>
    <row r="25" spans="1:10" ht="18.75">
      <c r="A25" s="51" t="s">
        <v>55</v>
      </c>
      <c r="B25" s="31" t="s">
        <v>44</v>
      </c>
      <c r="C25" s="32" t="s">
        <v>45</v>
      </c>
      <c r="D25" s="32" t="s">
        <v>46</v>
      </c>
      <c r="E25" s="33" t="s">
        <v>47</v>
      </c>
      <c r="F25" s="32" t="s">
        <v>48</v>
      </c>
      <c r="G25" s="32" t="s">
        <v>49</v>
      </c>
      <c r="H25" s="32" t="s">
        <v>46</v>
      </c>
      <c r="I25" s="32" t="s">
        <v>50</v>
      </c>
      <c r="J25" s="112" t="s">
        <v>51</v>
      </c>
    </row>
    <row r="26" spans="1:10" ht="15.75">
      <c r="A26" s="52">
        <v>0.25</v>
      </c>
      <c r="B26" s="53">
        <v>400</v>
      </c>
      <c r="C26" s="35">
        <v>29.65</v>
      </c>
      <c r="D26" s="54">
        <v>8590.9</v>
      </c>
      <c r="E26" s="53">
        <v>50</v>
      </c>
      <c r="F26" s="54">
        <v>1495.1</v>
      </c>
      <c r="G26" s="55">
        <f aca="true" t="shared" si="0" ref="G26:G31">IF(MIN(F26,H26)&gt;0,9.55*H26/F26,"-")</f>
        <v>47.90649454885961</v>
      </c>
      <c r="H26" s="36">
        <v>7500</v>
      </c>
      <c r="I26" s="35">
        <f aca="true" t="shared" si="1" ref="I26:I31">IF(MIN(B26,C26)&gt;0,D26/B26/C26/SQRT(3),"-")</f>
        <v>0.4182089736577703</v>
      </c>
      <c r="J26" s="115">
        <f aca="true" t="shared" si="2" ref="J26:J31">IF(MIN(D26,H26)&gt;0,100*H26/D26,"-")</f>
        <v>87.30167968431714</v>
      </c>
    </row>
    <row r="27" spans="1:10" ht="15.75">
      <c r="A27" s="52">
        <v>0.5</v>
      </c>
      <c r="B27" s="53">
        <v>400</v>
      </c>
      <c r="C27" s="35">
        <v>36.58</v>
      </c>
      <c r="D27" s="54">
        <v>16345</v>
      </c>
      <c r="E27" s="53">
        <v>50</v>
      </c>
      <c r="F27" s="54">
        <v>1490.8</v>
      </c>
      <c r="G27" s="55">
        <f t="shared" si="0"/>
        <v>96.08934800107325</v>
      </c>
      <c r="H27" s="36">
        <v>15000</v>
      </c>
      <c r="I27" s="35">
        <f t="shared" si="1"/>
        <v>0.6449419183915004</v>
      </c>
      <c r="J27" s="115">
        <f t="shared" si="2"/>
        <v>91.77118384827165</v>
      </c>
    </row>
    <row r="28" spans="1:10" ht="15.75">
      <c r="A28" s="52">
        <v>0.75</v>
      </c>
      <c r="B28" s="53">
        <v>400</v>
      </c>
      <c r="C28" s="35">
        <v>45.84</v>
      </c>
      <c r="D28" s="54">
        <v>24277</v>
      </c>
      <c r="E28" s="53">
        <v>50</v>
      </c>
      <c r="F28" s="54">
        <v>1485.9</v>
      </c>
      <c r="G28" s="55">
        <f t="shared" si="0"/>
        <v>144.60932768019384</v>
      </c>
      <c r="H28" s="36">
        <v>22500</v>
      </c>
      <c r="I28" s="35">
        <f t="shared" si="1"/>
        <v>0.764416038673459</v>
      </c>
      <c r="J28" s="115">
        <f t="shared" si="2"/>
        <v>92.68031470115747</v>
      </c>
    </row>
    <row r="29" spans="1:10" ht="15.75">
      <c r="A29" s="38">
        <v>1</v>
      </c>
      <c r="B29" s="42">
        <v>400</v>
      </c>
      <c r="C29" s="40">
        <v>56.95</v>
      </c>
      <c r="D29" s="41">
        <v>32422</v>
      </c>
      <c r="E29" s="42">
        <v>50</v>
      </c>
      <c r="F29" s="41">
        <v>1480.5</v>
      </c>
      <c r="G29" s="43">
        <f t="shared" si="0"/>
        <v>193.51570415400204</v>
      </c>
      <c r="H29" s="41">
        <v>30000</v>
      </c>
      <c r="I29" s="40">
        <f t="shared" si="1"/>
        <v>0.8217230214076404</v>
      </c>
      <c r="J29" s="113">
        <f t="shared" si="2"/>
        <v>92.52976374066992</v>
      </c>
    </row>
    <row r="30" spans="1:10" ht="15.75">
      <c r="A30" s="52">
        <v>1.25</v>
      </c>
      <c r="B30" s="53">
        <v>400</v>
      </c>
      <c r="C30" s="35">
        <v>69.43</v>
      </c>
      <c r="D30" s="54">
        <v>40806</v>
      </c>
      <c r="E30" s="53">
        <v>50</v>
      </c>
      <c r="F30" s="54">
        <v>1474.7</v>
      </c>
      <c r="G30" s="55">
        <f t="shared" si="0"/>
        <v>242.84600257679529</v>
      </c>
      <c r="H30" s="36">
        <v>37500</v>
      </c>
      <c r="I30" s="35">
        <f t="shared" si="1"/>
        <v>0.8483132321961641</v>
      </c>
      <c r="J30" s="115">
        <f t="shared" si="2"/>
        <v>91.8982502573151</v>
      </c>
    </row>
    <row r="31" spans="1:10" ht="15.75">
      <c r="A31" s="56">
        <v>1.5</v>
      </c>
      <c r="B31" s="57">
        <v>400</v>
      </c>
      <c r="C31" s="46">
        <v>82.8</v>
      </c>
      <c r="D31" s="58">
        <v>49444</v>
      </c>
      <c r="E31" s="57">
        <v>50</v>
      </c>
      <c r="F31" s="58">
        <v>1468.3</v>
      </c>
      <c r="G31" s="59">
        <f t="shared" si="0"/>
        <v>292.68541851120347</v>
      </c>
      <c r="H31" s="47">
        <v>45000</v>
      </c>
      <c r="I31" s="46">
        <f t="shared" si="1"/>
        <v>0.8619114344749957</v>
      </c>
      <c r="J31" s="116">
        <f t="shared" si="2"/>
        <v>91.0120540409352</v>
      </c>
    </row>
    <row r="32" spans="1:6" ht="15.75">
      <c r="A32" s="60"/>
      <c r="B32" s="60"/>
      <c r="C32" s="61"/>
      <c r="D32" s="62"/>
      <c r="E32" s="60"/>
      <c r="F32" s="62"/>
    </row>
    <row r="33" spans="1:6" ht="18.75">
      <c r="A33" s="8" t="s">
        <v>56</v>
      </c>
      <c r="B33" s="60"/>
      <c r="C33" s="61"/>
      <c r="D33" s="62"/>
      <c r="E33" s="60"/>
      <c r="F33" s="62"/>
    </row>
    <row r="34" spans="1:10" ht="15.75">
      <c r="A34" s="63"/>
      <c r="B34" s="27" t="s">
        <v>23</v>
      </c>
      <c r="C34" s="28" t="s">
        <v>36</v>
      </c>
      <c r="D34" s="28" t="s">
        <v>37</v>
      </c>
      <c r="E34" s="29" t="s">
        <v>38</v>
      </c>
      <c r="F34" s="28" t="s">
        <v>39</v>
      </c>
      <c r="G34" s="28" t="s">
        <v>40</v>
      </c>
      <c r="H34" s="28" t="s">
        <v>41</v>
      </c>
      <c r="I34" s="28" t="s">
        <v>42</v>
      </c>
      <c r="J34" s="111" t="s">
        <v>43</v>
      </c>
    </row>
    <row r="35" spans="1:10" ht="18.75">
      <c r="A35" s="64"/>
      <c r="B35" s="65" t="s">
        <v>44</v>
      </c>
      <c r="C35" s="32" t="s">
        <v>45</v>
      </c>
      <c r="D35" s="32" t="s">
        <v>46</v>
      </c>
      <c r="E35" s="33" t="s">
        <v>47</v>
      </c>
      <c r="F35" s="32" t="s">
        <v>48</v>
      </c>
      <c r="G35" s="32" t="s">
        <v>49</v>
      </c>
      <c r="H35" s="32" t="s">
        <v>46</v>
      </c>
      <c r="I35" s="32" t="s">
        <v>50</v>
      </c>
      <c r="J35" s="112" t="s">
        <v>51</v>
      </c>
    </row>
    <row r="36" spans="1:10" ht="15.75">
      <c r="A36" s="52" t="s">
        <v>57</v>
      </c>
      <c r="B36" s="53">
        <v>380</v>
      </c>
      <c r="C36" s="35">
        <v>56.61</v>
      </c>
      <c r="D36" s="54">
        <v>32420</v>
      </c>
      <c r="E36" s="53">
        <v>50</v>
      </c>
      <c r="F36" s="54">
        <v>1477</v>
      </c>
      <c r="G36" s="55">
        <f>IF(MIN(F36,H36)&gt;0,9.55*H36/F36,"-")</f>
        <v>193.9742721733243</v>
      </c>
      <c r="H36" s="36">
        <v>30000</v>
      </c>
      <c r="I36" s="35">
        <f>IF(MIN(B36,C36)&gt;0,D36/B36/C36/SQRT(3),"-")</f>
        <v>0.8701129485736976</v>
      </c>
      <c r="J36" s="115">
        <f>IF(MIN(D36,H36)&gt;0,100*H36/D36,"-")</f>
        <v>92.53547193090685</v>
      </c>
    </row>
    <row r="37" spans="1:10" ht="15.75">
      <c r="A37" s="56" t="s">
        <v>58</v>
      </c>
      <c r="B37" s="57">
        <v>420</v>
      </c>
      <c r="C37" s="46">
        <v>57.31</v>
      </c>
      <c r="D37" s="58">
        <v>32520</v>
      </c>
      <c r="E37" s="57">
        <v>50</v>
      </c>
      <c r="F37" s="58">
        <v>1481</v>
      </c>
      <c r="G37" s="59">
        <f>IF(MIN(F37,H37)&gt;0,9.55*H37/F37,"-")</f>
        <v>193.45037137069548</v>
      </c>
      <c r="H37" s="47">
        <v>30000</v>
      </c>
      <c r="I37" s="46">
        <f>IF(MIN(B37,C37)&gt;0,D37/B37/C37/SQRT(3),"-")</f>
        <v>0.7800280327561313</v>
      </c>
      <c r="J37" s="116">
        <f>IF(MIN(D37,H37)&gt;0,100*H37/D37,"-")</f>
        <v>92.25092250922509</v>
      </c>
    </row>
    <row r="39" spans="1:7" ht="18.75">
      <c r="A39" s="8" t="s">
        <v>59</v>
      </c>
      <c r="G39" s="8"/>
    </row>
    <row r="40" spans="1:10" ht="15.75">
      <c r="A40" s="128" t="s">
        <v>60</v>
      </c>
      <c r="B40" s="129"/>
      <c r="C40" s="129" t="s">
        <v>61</v>
      </c>
      <c r="D40" s="129"/>
      <c r="E40" s="129" t="s">
        <v>62</v>
      </c>
      <c r="F40" s="129"/>
      <c r="G40" s="129" t="s">
        <v>63</v>
      </c>
      <c r="H40" s="129"/>
      <c r="I40" s="129" t="s">
        <v>64</v>
      </c>
      <c r="J40" s="130"/>
    </row>
    <row r="41" spans="1:10" ht="15.75">
      <c r="A41" s="131" t="s">
        <v>30</v>
      </c>
      <c r="B41" s="132"/>
      <c r="C41" s="132">
        <v>463.4</v>
      </c>
      <c r="D41" s="132"/>
      <c r="E41" s="132">
        <v>166190</v>
      </c>
      <c r="F41" s="132"/>
      <c r="G41" s="132">
        <v>457.9</v>
      </c>
      <c r="H41" s="132"/>
      <c r="I41" s="133">
        <v>0.5176</v>
      </c>
      <c r="J41" s="134"/>
    </row>
    <row r="43" spans="1:2" ht="18.75">
      <c r="A43" s="66" t="s">
        <v>65</v>
      </c>
      <c r="B43" s="67"/>
    </row>
    <row r="44" spans="1:10" ht="15.75">
      <c r="A44" s="135" t="s">
        <v>66</v>
      </c>
      <c r="B44" s="136"/>
      <c r="C44" s="68">
        <v>28.7</v>
      </c>
      <c r="D44" s="69" t="s">
        <v>67</v>
      </c>
      <c r="E44" s="70"/>
      <c r="F44" s="71"/>
      <c r="G44" s="68"/>
      <c r="H44" s="71" t="s">
        <v>68</v>
      </c>
      <c r="I44" s="68">
        <v>71.7</v>
      </c>
      <c r="J44" s="117" t="s">
        <v>69</v>
      </c>
    </row>
    <row r="45" spans="1:10" ht="15.75">
      <c r="A45" s="137" t="s">
        <v>70</v>
      </c>
      <c r="B45" s="138"/>
      <c r="C45" s="72">
        <v>0.1746</v>
      </c>
      <c r="D45" s="73" t="s">
        <v>71</v>
      </c>
      <c r="E45" s="67"/>
      <c r="F45" s="74"/>
      <c r="G45" s="75"/>
      <c r="H45" s="74" t="s">
        <v>72</v>
      </c>
      <c r="I45" s="75">
        <v>52</v>
      </c>
      <c r="J45" s="118" t="s">
        <v>67</v>
      </c>
    </row>
    <row r="46" spans="1:10" ht="15.75">
      <c r="A46" s="139" t="s">
        <v>73</v>
      </c>
      <c r="B46" s="140"/>
      <c r="C46" s="76">
        <v>0.2345</v>
      </c>
      <c r="D46" s="77" t="s">
        <v>71</v>
      </c>
      <c r="E46" s="78"/>
      <c r="F46" s="79"/>
      <c r="G46" s="80"/>
      <c r="H46" s="79" t="s">
        <v>74</v>
      </c>
      <c r="I46" s="80">
        <v>66</v>
      </c>
      <c r="J46" s="119" t="s">
        <v>67</v>
      </c>
    </row>
    <row r="47" spans="1:10" ht="15.75">
      <c r="A47" s="67"/>
      <c r="B47" s="67"/>
      <c r="C47" s="67"/>
      <c r="D47" s="67"/>
      <c r="E47" s="67"/>
      <c r="F47" s="67"/>
      <c r="G47" s="67"/>
      <c r="H47" s="67"/>
      <c r="J47" s="120"/>
    </row>
    <row r="48" ht="18.75">
      <c r="A48" s="66" t="s">
        <v>75</v>
      </c>
    </row>
    <row r="49" spans="1:10" ht="15.75">
      <c r="A49" s="81"/>
      <c r="B49" s="82"/>
      <c r="C49" s="83" t="s">
        <v>76</v>
      </c>
      <c r="D49" s="84">
        <v>2.37</v>
      </c>
      <c r="E49" s="85"/>
      <c r="F49" s="86"/>
      <c r="G49" s="85"/>
      <c r="H49" s="87"/>
      <c r="I49" s="87" t="s">
        <v>77</v>
      </c>
      <c r="J49" s="121">
        <v>2.95</v>
      </c>
    </row>
    <row r="50" spans="1:10" ht="15.75">
      <c r="A50" s="88"/>
      <c r="B50" s="89"/>
      <c r="C50" s="90" t="s">
        <v>78</v>
      </c>
      <c r="D50" s="91">
        <v>8.14</v>
      </c>
      <c r="E50" s="92"/>
      <c r="F50" s="93"/>
      <c r="G50" s="92"/>
      <c r="H50" s="94"/>
      <c r="I50" s="94" t="s">
        <v>79</v>
      </c>
      <c r="J50" s="122">
        <v>1.91</v>
      </c>
    </row>
    <row r="51" spans="1:9" ht="15.75">
      <c r="A51" s="95"/>
      <c r="B51" s="96"/>
      <c r="C51" s="97"/>
      <c r="D51" s="98"/>
      <c r="E51" s="95"/>
      <c r="F51" s="99"/>
      <c r="G51" s="95"/>
      <c r="H51" s="100"/>
      <c r="I51" s="98"/>
    </row>
    <row r="52" spans="1:10" ht="15.75">
      <c r="A52" s="101" t="s">
        <v>80</v>
      </c>
      <c r="B52" s="102" t="s">
        <v>81</v>
      </c>
      <c r="C52" s="103"/>
      <c r="D52" s="104" t="s">
        <v>82</v>
      </c>
      <c r="E52" s="103" t="s">
        <v>83</v>
      </c>
      <c r="F52" s="103"/>
      <c r="G52" s="105"/>
      <c r="H52" s="106" t="s">
        <v>84</v>
      </c>
      <c r="I52" s="123">
        <v>41072</v>
      </c>
      <c r="J52" s="124"/>
    </row>
  </sheetData>
  <sheetProtection/>
  <mergeCells count="17">
    <mergeCell ref="A45:B45"/>
    <mergeCell ref="A46:B46"/>
    <mergeCell ref="A41:B41"/>
    <mergeCell ref="C41:D41"/>
    <mergeCell ref="E41:F41"/>
    <mergeCell ref="G41:H41"/>
    <mergeCell ref="I41:J41"/>
    <mergeCell ref="A44:B44"/>
    <mergeCell ref="I5:J5"/>
    <mergeCell ref="I6:J6"/>
    <mergeCell ref="B14:C14"/>
    <mergeCell ref="E14:G14"/>
    <mergeCell ref="A40:B40"/>
    <mergeCell ref="C40:D40"/>
    <mergeCell ref="E40:F40"/>
    <mergeCell ref="G40:H40"/>
    <mergeCell ref="I40:J40"/>
  </mergeCells>
  <hyperlinks>
    <hyperlink ref="E6" r:id="rId1" display="zk@techtop.net.cn"/>
  </hyperlinks>
  <printOptions/>
  <pageMargins left="0.75" right="0.75" top="1" bottom="1" header="0.51" footer="0.51"/>
  <pageSetup fitToHeight="1" fitToWidth="1" horizontalDpi="600" verticalDpi="600" orientation="portrait" paperSize="9" scale="8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Zhang</dc:creator>
  <cp:keywords/>
  <dc:description/>
  <cp:lastModifiedBy>Users</cp:lastModifiedBy>
  <dcterms:created xsi:type="dcterms:W3CDTF">2013-06-24T09:12:24Z</dcterms:created>
  <dcterms:modified xsi:type="dcterms:W3CDTF">2017-05-03T09:18:51Z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